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004" tabRatio="722" activeTab="0"/>
  </bookViews>
  <sheets>
    <sheet name="表11-1" sheetId="1" r:id="rId1"/>
    <sheet name="Sheet1" sheetId="2" state="hidden" r:id="rId2"/>
  </sheets>
  <definedNames>
    <definedName name="_xlnm.Print_Area" localSheetId="0">'表11-1'!$A$1:$I$39</definedName>
  </definedNames>
  <calcPr fullCalcOnLoad="1"/>
</workbook>
</file>

<file path=xl/sharedStrings.xml><?xml version="1.0" encoding="utf-8"?>
<sst xmlns="http://schemas.openxmlformats.org/spreadsheetml/2006/main" count="89" uniqueCount="54">
  <si>
    <t>Stock</t>
  </si>
  <si>
    <t>Warrant</t>
  </si>
  <si>
    <t>年</t>
  </si>
  <si>
    <t>Year</t>
  </si>
  <si>
    <t xml:space="preserve">Growth </t>
  </si>
  <si>
    <t>Jan.</t>
  </si>
  <si>
    <t>成長率</t>
  </si>
  <si>
    <t>(%)</t>
  </si>
  <si>
    <r>
      <t xml:space="preserve">  </t>
    </r>
    <r>
      <rPr>
        <sz val="9"/>
        <rFont val="新細明體"/>
        <family val="1"/>
      </rPr>
      <t>總營業金額</t>
    </r>
    <r>
      <rPr>
        <sz val="9"/>
        <rFont val="Times New Roman"/>
        <family val="1"/>
      </rPr>
      <t>/</t>
    </r>
  </si>
  <si>
    <r>
      <t>總成交值</t>
    </r>
    <r>
      <rPr>
        <sz val="9"/>
        <rFont val="Times New Roman"/>
        <family val="1"/>
      </rPr>
      <t xml:space="preserve"> (</t>
    </r>
    <r>
      <rPr>
        <sz val="9"/>
        <rFont val="新細明體"/>
        <family val="1"/>
      </rPr>
      <t>十億元</t>
    </r>
    <r>
      <rPr>
        <sz val="9"/>
        <rFont val="Times New Roman"/>
        <family val="1"/>
      </rPr>
      <t>)</t>
    </r>
  </si>
  <si>
    <t xml:space="preserve">Total Transaction </t>
  </si>
  <si>
    <t>Amount/ Total</t>
  </si>
  <si>
    <t xml:space="preserve"> Trading Value</t>
  </si>
  <si>
    <t>(NT$Billion)</t>
  </si>
  <si>
    <t xml:space="preserve"> </t>
  </si>
  <si>
    <r>
      <t>成交金額</t>
    </r>
    <r>
      <rPr>
        <sz val="9"/>
        <rFont val="Times New Roman"/>
        <family val="1"/>
      </rPr>
      <t xml:space="preserve">  (</t>
    </r>
    <r>
      <rPr>
        <sz val="9"/>
        <rFont val="新細明體"/>
        <family val="1"/>
      </rPr>
      <t>十億元</t>
    </r>
    <r>
      <rPr>
        <sz val="9"/>
        <rFont val="Times New Roman"/>
        <family val="1"/>
      </rPr>
      <t xml:space="preserve">) </t>
    </r>
  </si>
  <si>
    <t>Trading Value (NT$ Billion)</t>
  </si>
  <si>
    <t>二、櫃買市場證券總成交值概況表(11-1)</t>
  </si>
  <si>
    <t>Jul.</t>
  </si>
  <si>
    <t xml:space="preserve"> 2. Highlights of Securities  Trading  Value on TPEx Market (11-1)</t>
  </si>
  <si>
    <t>Aug.</t>
  </si>
  <si>
    <t>Sep.</t>
  </si>
  <si>
    <t>Oct.</t>
  </si>
  <si>
    <t>Nov.</t>
  </si>
  <si>
    <t>Feb.</t>
  </si>
  <si>
    <t>Mar.</t>
  </si>
  <si>
    <t>Apr.</t>
  </si>
  <si>
    <t>Jun.</t>
  </si>
  <si>
    <t>Dec.</t>
  </si>
  <si>
    <t xml:space="preserve">May </t>
  </si>
  <si>
    <t>Total</t>
  </si>
  <si>
    <r>
      <t>股</t>
    </r>
    <r>
      <rPr>
        <sz val="9"/>
        <rFont val="Times New Roman"/>
        <family val="1"/>
      </rPr>
      <t xml:space="preserve">    </t>
    </r>
    <r>
      <rPr>
        <sz val="9"/>
        <rFont val="新細明體"/>
        <family val="1"/>
      </rPr>
      <t>票</t>
    </r>
  </si>
  <si>
    <r>
      <t>認購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售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權證</t>
    </r>
  </si>
  <si>
    <t>指數股票型基金</t>
  </si>
  <si>
    <t>債券</t>
  </si>
  <si>
    <t xml:space="preserve"> Trading Value</t>
  </si>
  <si>
    <t>Rate</t>
  </si>
  <si>
    <t>ETF</t>
  </si>
  <si>
    <t>Bond</t>
  </si>
  <si>
    <t>(NT$Billion)</t>
  </si>
  <si>
    <t>不含債券之</t>
  </si>
  <si>
    <t>日均值</t>
  </si>
  <si>
    <t xml:space="preserve">Excluding Bond </t>
  </si>
  <si>
    <t>Average daily</t>
  </si>
  <si>
    <t xml:space="preserve"> Trading Value</t>
  </si>
  <si>
    <t>指數投資證券</t>
  </si>
  <si>
    <t>ETN</t>
  </si>
  <si>
    <t xml:space="preserve">May </t>
  </si>
  <si>
    <t>Jul.</t>
  </si>
  <si>
    <t>外幣計價國際債券交易資料未含在本表中。</t>
  </si>
  <si>
    <t xml:space="preserve"> 註:  1.</t>
  </si>
  <si>
    <t xml:space="preserve">           2. 指數投資證券自108年4月30起在櫃檯買賣市場交易。</t>
  </si>
  <si>
    <t>Note:   1.The foreign-currency-denominated International Bonds trading amount is not involved in the list.</t>
  </si>
  <si>
    <t xml:space="preserve">          2. ETN commenced trading on TPEx since April 30, 2019.</t>
  </si>
</sst>
</file>

<file path=xl/styles.xml><?xml version="1.0" encoding="utf-8"?>
<styleSheet xmlns="http://schemas.openxmlformats.org/spreadsheetml/2006/main">
  <numFmts count="6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);[Red]\(#,##0.00\)"/>
    <numFmt numFmtId="177" formatCode="0.00_ "/>
    <numFmt numFmtId="178" formatCode="#,##0.00;[Red]#,##0.00"/>
    <numFmt numFmtId="179" formatCode="#,##0;[Red]#,##0"/>
    <numFmt numFmtId="180" formatCode="#,##0.00_ "/>
    <numFmt numFmtId="181" formatCode="#,##0.0"/>
    <numFmt numFmtId="182" formatCode="#,##0.0_);[Red]\(#,##0.0\)"/>
    <numFmt numFmtId="183" formatCode="0.00_);[Red]\(0.00\)"/>
    <numFmt numFmtId="184" formatCode="0.0_ "/>
    <numFmt numFmtId="185" formatCode="0.000"/>
    <numFmt numFmtId="186" formatCode="0.0_);[Red]\(0.0\)"/>
    <numFmt numFmtId="187" formatCode="_-* #,##0_-;\-* #,##0_-;_-* &quot;-&quot;??_-;_-@_-"/>
    <numFmt numFmtId="188" formatCode="0.00_ ;[Red]\-0.00\ "/>
    <numFmt numFmtId="189" formatCode="#,##0_ "/>
    <numFmt numFmtId="190" formatCode="_-* #,##0.0_-;\-* #,##0.0_-;_-* &quot;-&quot;??_-;_-@_-"/>
    <numFmt numFmtId="191" formatCode="0_);[Red]\(0\)"/>
    <numFmt numFmtId="192" formatCode="0_ "/>
    <numFmt numFmtId="193" formatCode="0;[Red]0"/>
    <numFmt numFmtId="194" formatCode="0.00;[Red]0.00"/>
    <numFmt numFmtId="195" formatCode="_-* #,##0.0000_-;\-* #,##0.0000_-;_-* &quot;-&quot;??_-;_-@_-"/>
    <numFmt numFmtId="196" formatCode="#,##0.0;[Red]#,##0.0"/>
    <numFmt numFmtId="197" formatCode="#,##0.00_ ;[Red]\-#,##0.00\ "/>
    <numFmt numFmtId="198" formatCode="#,##0_);[Red]\(#,##0\)"/>
    <numFmt numFmtId="199" formatCode="_(* #,##0_);_(* \(#,##0\);_(* &quot;-&quot;_);_(@_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-404]AM/PM\ hh:mm:ss"/>
    <numFmt numFmtId="204" formatCode="000"/>
    <numFmt numFmtId="205" formatCode="0.0%"/>
    <numFmt numFmtId="206" formatCode="0,000.00"/>
    <numFmt numFmtId="207" formatCode="000.00"/>
    <numFmt numFmtId="208" formatCode="#,##0.000000000_ "/>
    <numFmt numFmtId="209" formatCode="#,##0.0_ "/>
    <numFmt numFmtId="210" formatCode="0.0"/>
    <numFmt numFmtId="211" formatCode="_-* #,##0.0_-;\-* #,##0.0_-;_-* &quot;-&quot;_-;_-@_-"/>
    <numFmt numFmtId="212" formatCode="#,##0&quot; &quot;;\-#,##0&quot; &quot;"/>
    <numFmt numFmtId="213" formatCode="#,##0&quot; &quot;;[Red]\-#,##0&quot; &quot;"/>
    <numFmt numFmtId="214" formatCode="#,##0.00&quot; &quot;;\-#,##0.00&quot; &quot;"/>
    <numFmt numFmtId="215" formatCode="#,##0.00&quot; &quot;;[Red]\-#,##0.00&quot; &quot;"/>
    <numFmt numFmtId="216" formatCode="_-* #,##0&quot; &quot;_-;\-* #,##0&quot; &quot;_-;_-* &quot;-&quot;&quot; &quot;_-;_-@_-"/>
    <numFmt numFmtId="217" formatCode="_-* #,##0_ _-;\-* #,##0_ _-;_-* &quot;-&quot;_ _-;_-@_-"/>
    <numFmt numFmtId="218" formatCode="_-* #,##0.00&quot; &quot;_-;\-* #,##0.00&quot; &quot;_-;_-* &quot;-&quot;??&quot; &quot;_-;_-@_-"/>
    <numFmt numFmtId="219" formatCode="_-* #,##0.00_ _-;\-* #,##0.00_ _-;_-* &quot;-&quot;??_ _-;_-@_-"/>
    <numFmt numFmtId="220" formatCode="_-* #,##0.00_-;\-* #,##0.00_-;_-* &quot;-&quot;_-;_-@_-"/>
    <numFmt numFmtId="221" formatCode="0.000_ "/>
    <numFmt numFmtId="222" formatCode="0.000_);[Red]\(0.000\)"/>
    <numFmt numFmtId="223" formatCode="_-* #,##0.0_-;\-* #,##0.0_-;_-* &quot;-&quot;?_-;_-@_-"/>
    <numFmt numFmtId="224" formatCode="0.0000"/>
    <numFmt numFmtId="225" formatCode="0.0;[Red]0.0"/>
    <numFmt numFmtId="226" formatCode="#,##0.000"/>
    <numFmt numFmtId="227" formatCode="0.0000_ "/>
    <numFmt numFmtId="228" formatCode="mmm\."/>
    <numFmt numFmtId="229" formatCode="[$€-2]\ #,##0.00_);[Red]\([$€-2]\ #,##0.00\)"/>
  </numFmts>
  <fonts count="59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Times New Roman"/>
      <family val="1"/>
    </font>
    <font>
      <sz val="16"/>
      <name val="華康粗圓體"/>
      <family val="3"/>
    </font>
    <font>
      <sz val="14"/>
      <name val="Times New Roman"/>
      <family val="1"/>
    </font>
    <font>
      <sz val="9"/>
      <name val="細明體"/>
      <family val="3"/>
    </font>
    <font>
      <sz val="8.5"/>
      <name val="新細明體"/>
      <family val="1"/>
    </font>
    <font>
      <sz val="8.5"/>
      <name val="Times New Roman"/>
      <family val="1"/>
    </font>
    <font>
      <sz val="8.5"/>
      <color indexed="8"/>
      <name val="Times New Roman"/>
      <family val="1"/>
    </font>
    <font>
      <sz val="8.5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1"/>
      <color indexed="56"/>
      <name val="新細明體"/>
      <family val="1"/>
    </font>
    <font>
      <b/>
      <sz val="9"/>
      <name val="華康粗圓體"/>
      <family val="3"/>
    </font>
    <font>
      <b/>
      <sz val="10"/>
      <name val="華康粗圓體"/>
      <family val="3"/>
    </font>
    <font>
      <sz val="10"/>
      <name val="細明體"/>
      <family val="3"/>
    </font>
    <font>
      <b/>
      <sz val="16"/>
      <color indexed="8"/>
      <name val="華康粗圓體"/>
      <family val="3"/>
    </font>
    <font>
      <b/>
      <sz val="16"/>
      <name val="華康粗圓體"/>
      <family val="3"/>
    </font>
    <font>
      <b/>
      <sz val="12"/>
      <name val="新細明體"/>
      <family val="1"/>
    </font>
    <font>
      <b/>
      <u val="single"/>
      <sz val="9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3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8"/>
      <color indexed="9"/>
      <name val="華康粗圓體"/>
      <family val="3"/>
    </font>
    <font>
      <b/>
      <sz val="10"/>
      <color indexed="8"/>
      <name val="華康粗圓體"/>
      <family val="3"/>
    </font>
    <font>
      <sz val="10"/>
      <color indexed="8"/>
      <name val="細明體"/>
      <family val="3"/>
    </font>
    <font>
      <sz val="8.5"/>
      <color indexed="10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3"/>
      <color indexed="56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8"/>
      <color theme="0"/>
      <name val="華康粗圓體"/>
      <family val="3"/>
    </font>
    <font>
      <b/>
      <sz val="10"/>
      <color theme="1"/>
      <name val="華康粗圓體"/>
      <family val="3"/>
    </font>
    <font>
      <sz val="10"/>
      <color theme="1"/>
      <name val="細明體"/>
      <family val="3"/>
    </font>
    <font>
      <sz val="8.5"/>
      <color rgb="FFFF0000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0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0" borderId="0">
      <alignment vertical="justify"/>
      <protection/>
    </xf>
    <xf numFmtId="0" fontId="0" fillId="0" borderId="0">
      <alignment vertical="justify"/>
      <protection/>
    </xf>
    <xf numFmtId="0" fontId="0" fillId="0" borderId="0">
      <alignment vertical="justify"/>
      <protection/>
    </xf>
    <xf numFmtId="0" fontId="0" fillId="0" borderId="0">
      <alignment vertical="justify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3" fillId="18" borderId="0" applyNumberFormat="0" applyBorder="0" applyAlignment="0" applyProtection="0"/>
    <xf numFmtId="0" fontId="44" fillId="0" borderId="1" applyNumberFormat="0" applyFill="0" applyAlignment="0" applyProtection="0"/>
    <xf numFmtId="0" fontId="45" fillId="19" borderId="0" applyNumberFormat="0" applyBorder="0" applyAlignment="0" applyProtection="0"/>
    <xf numFmtId="9" fontId="0" fillId="0" borderId="0" applyFont="0" applyFill="0" applyBorder="0" applyAlignment="0" applyProtection="0"/>
    <xf numFmtId="0" fontId="4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0" fillId="21" borderId="4" applyNumberFormat="0" applyFont="0" applyAlignment="0" applyProtection="0"/>
    <xf numFmtId="0" fontId="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15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49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50" fillId="27" borderId="2" applyNumberFormat="0" applyAlignment="0" applyProtection="0"/>
    <xf numFmtId="0" fontId="51" fillId="20" borderId="8" applyNumberFormat="0" applyAlignment="0" applyProtection="0"/>
    <xf numFmtId="0" fontId="52" fillId="28" borderId="9" applyNumberFormat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90">
    <xf numFmtId="0" fontId="0" fillId="0" borderId="0" xfId="0" applyAlignment="1">
      <alignment vertical="center"/>
    </xf>
    <xf numFmtId="0" fontId="0" fillId="0" borderId="0" xfId="33" applyFont="1">
      <alignment vertical="justify"/>
      <protection/>
    </xf>
    <xf numFmtId="0" fontId="5" fillId="0" borderId="10" xfId="33" applyFont="1" applyBorder="1" applyAlignment="1">
      <alignment horizontal="center"/>
      <protection/>
    </xf>
    <xf numFmtId="0" fontId="1" fillId="0" borderId="11" xfId="33" applyFont="1" applyBorder="1" applyAlignment="1">
      <alignment horizontal="center" vertical="center"/>
      <protection/>
    </xf>
    <xf numFmtId="0" fontId="5" fillId="0" borderId="11" xfId="33" applyFont="1" applyBorder="1" applyAlignment="1">
      <alignment horizontal="center" vertical="center"/>
      <protection/>
    </xf>
    <xf numFmtId="0" fontId="5" fillId="0" borderId="12" xfId="33" applyFont="1" applyBorder="1" applyAlignment="1">
      <alignment horizontal="center" vertical="center"/>
      <protection/>
    </xf>
    <xf numFmtId="0" fontId="8" fillId="0" borderId="0" xfId="33" applyFont="1" applyBorder="1" applyAlignment="1">
      <alignment shrinkToFit="1"/>
      <protection/>
    </xf>
    <xf numFmtId="0" fontId="5" fillId="0" borderId="10" xfId="33" applyFont="1" applyBorder="1">
      <alignment vertical="justify"/>
      <protection/>
    </xf>
    <xf numFmtId="0" fontId="5" fillId="0" borderId="0" xfId="33" applyFont="1">
      <alignment vertical="justify"/>
      <protection/>
    </xf>
    <xf numFmtId="0" fontId="5" fillId="0" borderId="11" xfId="33" applyFont="1" applyBorder="1" applyAlignment="1">
      <alignment vertical="center"/>
      <protection/>
    </xf>
    <xf numFmtId="0" fontId="9" fillId="0" borderId="0" xfId="33" applyFont="1" applyAlignment="1">
      <alignment horizontal="left"/>
      <protection/>
    </xf>
    <xf numFmtId="0" fontId="12" fillId="0" borderId="0" xfId="33" applyFont="1" applyAlignment="1">
      <alignment horizontal="left"/>
      <protection/>
    </xf>
    <xf numFmtId="0" fontId="11" fillId="0" borderId="0" xfId="33" applyFont="1" applyAlignment="1">
      <alignment horizontal="left"/>
      <protection/>
    </xf>
    <xf numFmtId="0" fontId="16" fillId="0" borderId="0" xfId="33" applyFont="1" applyBorder="1" applyAlignment="1">
      <alignment shrinkToFit="1"/>
      <protection/>
    </xf>
    <xf numFmtId="43" fontId="2" fillId="0" borderId="13" xfId="37" applyFont="1" applyBorder="1" applyAlignment="1">
      <alignment shrinkToFit="1"/>
    </xf>
    <xf numFmtId="43" fontId="55" fillId="0" borderId="0" xfId="33" applyNumberFormat="1" applyFont="1" applyBorder="1" applyAlignment="1">
      <alignment shrinkToFit="1"/>
      <protection/>
    </xf>
    <xf numFmtId="0" fontId="9" fillId="0" borderId="0" xfId="34" applyFont="1" applyBorder="1" applyAlignment="1">
      <alignment horizontal="left"/>
      <protection/>
    </xf>
    <xf numFmtId="180" fontId="9" fillId="0" borderId="0" xfId="34" applyNumberFormat="1" applyFont="1" applyBorder="1" applyAlignment="1">
      <alignment horizontal="left"/>
      <protection/>
    </xf>
    <xf numFmtId="0" fontId="10" fillId="0" borderId="0" xfId="34" applyFont="1" applyAlignment="1">
      <alignment horizontal="left"/>
      <protection/>
    </xf>
    <xf numFmtId="0" fontId="9" fillId="0" borderId="0" xfId="34" applyFont="1" applyAlignment="1">
      <alignment horizontal="left"/>
      <protection/>
    </xf>
    <xf numFmtId="0" fontId="0" fillId="0" borderId="0" xfId="33" applyFont="1" applyAlignment="1">
      <alignment horizontal="center" vertical="justify"/>
      <protection/>
    </xf>
    <xf numFmtId="0" fontId="17" fillId="0" borderId="11" xfId="33" applyFont="1" applyBorder="1" applyAlignment="1">
      <alignment horizontal="left" vertical="center" shrinkToFit="1"/>
      <protection/>
    </xf>
    <xf numFmtId="181" fontId="17" fillId="0" borderId="11" xfId="37" applyNumberFormat="1" applyFont="1" applyBorder="1" applyAlignment="1">
      <alignment horizontal="right" vertical="center" shrinkToFit="1"/>
    </xf>
    <xf numFmtId="181" fontId="18" fillId="0" borderId="11" xfId="37" applyNumberFormat="1" applyFont="1" applyFill="1" applyBorder="1" applyAlignment="1">
      <alignment horizontal="right" vertical="center" shrinkToFit="1"/>
    </xf>
    <xf numFmtId="0" fontId="19" fillId="0" borderId="0" xfId="33" applyFont="1" applyAlignment="1">
      <alignment vertical="center"/>
      <protection/>
    </xf>
    <xf numFmtId="0" fontId="20" fillId="0" borderId="0" xfId="33" applyFont="1" applyAlignment="1">
      <alignment vertical="center"/>
      <protection/>
    </xf>
    <xf numFmtId="0" fontId="21" fillId="0" borderId="0" xfId="33" applyFont="1" applyAlignment="1">
      <alignment vertical="center"/>
      <protection/>
    </xf>
    <xf numFmtId="0" fontId="11" fillId="0" borderId="0" xfId="34" applyFont="1" applyAlignment="1">
      <alignment horizontal="left" wrapText="1"/>
      <protection/>
    </xf>
    <xf numFmtId="0" fontId="12" fillId="0" borderId="0" xfId="35" applyFont="1" applyAlignment="1">
      <alignment horizontal="left"/>
      <protection/>
    </xf>
    <xf numFmtId="43" fontId="8" fillId="0" borderId="12" xfId="33" applyNumberFormat="1" applyFont="1" applyBorder="1" applyAlignment="1">
      <alignment shrinkToFit="1"/>
      <protection/>
    </xf>
    <xf numFmtId="181" fontId="9" fillId="0" borderId="0" xfId="34" applyNumberFormat="1" applyFont="1" applyBorder="1" applyAlignment="1">
      <alignment horizontal="left"/>
      <protection/>
    </xf>
    <xf numFmtId="43" fontId="2" fillId="0" borderId="14" xfId="37" applyFont="1" applyBorder="1" applyAlignment="1">
      <alignment shrinkToFit="1"/>
    </xf>
    <xf numFmtId="43" fontId="2" fillId="0" borderId="14" xfId="37" applyFont="1" applyFill="1" applyBorder="1" applyAlignment="1">
      <alignment horizontal="right" vertical="center" shrinkToFit="1"/>
    </xf>
    <xf numFmtId="43" fontId="0" fillId="0" borderId="13" xfId="0" applyNumberFormat="1" applyBorder="1" applyAlignment="1">
      <alignment vertical="center"/>
    </xf>
    <xf numFmtId="0" fontId="18" fillId="0" borderId="11" xfId="36" applyFont="1" applyBorder="1" applyAlignment="1">
      <alignment horizontal="center" vertical="center"/>
      <protection/>
    </xf>
    <xf numFmtId="0" fontId="18" fillId="0" borderId="15" xfId="36" applyFont="1" applyBorder="1" applyAlignment="1">
      <alignment horizontal="center" vertical="center"/>
      <protection/>
    </xf>
    <xf numFmtId="0" fontId="1" fillId="0" borderId="16" xfId="33" applyFont="1" applyBorder="1" applyAlignment="1">
      <alignment horizontal="center"/>
      <protection/>
    </xf>
    <xf numFmtId="0" fontId="5" fillId="0" borderId="0" xfId="33" applyFont="1" applyBorder="1" applyAlignment="1">
      <alignment horizontal="center"/>
      <protection/>
    </xf>
    <xf numFmtId="0" fontId="5" fillId="0" borderId="0" xfId="33" applyFont="1" applyBorder="1" applyAlignment="1">
      <alignment horizontal="center" vertical="center"/>
      <protection/>
    </xf>
    <xf numFmtId="181" fontId="56" fillId="0" borderId="0" xfId="37" applyNumberFormat="1" applyFont="1" applyFill="1" applyBorder="1" applyAlignment="1">
      <alignment horizontal="right" vertical="center" shrinkToFit="1"/>
    </xf>
    <xf numFmtId="181" fontId="57" fillId="0" borderId="0" xfId="37" applyNumberFormat="1" applyFont="1" applyFill="1" applyBorder="1" applyAlignment="1">
      <alignment horizontal="right" vertical="center" shrinkToFit="1"/>
    </xf>
    <xf numFmtId="181" fontId="8" fillId="0" borderId="0" xfId="33" applyNumberFormat="1" applyFont="1" applyBorder="1" applyAlignment="1">
      <alignment shrinkToFit="1"/>
      <protection/>
    </xf>
    <xf numFmtId="43" fontId="2" fillId="0" borderId="0" xfId="37" applyFont="1" applyBorder="1" applyAlignment="1">
      <alignment shrinkToFit="1"/>
    </xf>
    <xf numFmtId="3" fontId="9" fillId="0" borderId="0" xfId="34" applyNumberFormat="1" applyFont="1" applyAlignment="1">
      <alignment horizontal="left"/>
      <protection/>
    </xf>
    <xf numFmtId="0" fontId="1" fillId="0" borderId="11" xfId="34" applyFont="1" applyBorder="1" applyAlignment="1">
      <alignment horizontal="center" vertical="center"/>
      <protection/>
    </xf>
    <xf numFmtId="0" fontId="5" fillId="0" borderId="11" xfId="34" applyFont="1" applyBorder="1" applyAlignment="1">
      <alignment horizontal="center" vertical="center"/>
      <protection/>
    </xf>
    <xf numFmtId="0" fontId="1" fillId="0" borderId="12" xfId="34" applyFont="1" applyBorder="1" applyAlignment="1">
      <alignment horizontal="center" vertical="center"/>
      <protection/>
    </xf>
    <xf numFmtId="0" fontId="8" fillId="0" borderId="11" xfId="34" applyFont="1" applyBorder="1" applyAlignment="1">
      <alignment horizontal="center" vertical="center"/>
      <protection/>
    </xf>
    <xf numFmtId="0" fontId="8" fillId="0" borderId="0" xfId="34" applyFont="1" applyBorder="1" applyAlignment="1">
      <alignment horizontal="center" vertical="center"/>
      <protection/>
    </xf>
    <xf numFmtId="0" fontId="5" fillId="0" borderId="0" xfId="34" applyFont="1">
      <alignment vertical="justify"/>
      <protection/>
    </xf>
    <xf numFmtId="0" fontId="5" fillId="0" borderId="12" xfId="34" applyFont="1" applyBorder="1" applyAlignment="1">
      <alignment horizontal="center" vertical="center"/>
      <protection/>
    </xf>
    <xf numFmtId="0" fontId="5" fillId="0" borderId="0" xfId="34" applyFont="1" applyBorder="1" applyAlignment="1">
      <alignment horizontal="center" vertical="center"/>
      <protection/>
    </xf>
    <xf numFmtId="0" fontId="5" fillId="0" borderId="11" xfId="34" applyFont="1" applyBorder="1" applyAlignment="1">
      <alignment vertical="center"/>
      <protection/>
    </xf>
    <xf numFmtId="0" fontId="5" fillId="0" borderId="0" xfId="34" applyFont="1" applyBorder="1" applyAlignment="1">
      <alignment horizontal="center" vertical="justify"/>
      <protection/>
    </xf>
    <xf numFmtId="0" fontId="5" fillId="0" borderId="12" xfId="34" applyFont="1" applyBorder="1" applyAlignment="1">
      <alignment vertical="center"/>
      <protection/>
    </xf>
    <xf numFmtId="0" fontId="22" fillId="0" borderId="11" xfId="34" applyFont="1" applyBorder="1" applyAlignment="1">
      <alignment horizontal="center" vertical="center"/>
      <protection/>
    </xf>
    <xf numFmtId="0" fontId="1" fillId="0" borderId="0" xfId="34" applyFont="1" applyBorder="1" applyAlignment="1">
      <alignment horizontal="center" vertical="center"/>
      <protection/>
    </xf>
    <xf numFmtId="0" fontId="5" fillId="0" borderId="15" xfId="34" applyFont="1" applyBorder="1" applyAlignment="1">
      <alignment vertical="center"/>
      <protection/>
    </xf>
    <xf numFmtId="0" fontId="5" fillId="0" borderId="15" xfId="34" applyFont="1" applyBorder="1" applyAlignment="1">
      <alignment horizontal="center" vertical="center"/>
      <protection/>
    </xf>
    <xf numFmtId="0" fontId="5" fillId="0" borderId="17" xfId="34" applyFont="1" applyBorder="1" applyAlignment="1">
      <alignment vertical="center"/>
      <protection/>
    </xf>
    <xf numFmtId="0" fontId="5" fillId="0" borderId="0" xfId="34" applyFont="1" applyBorder="1">
      <alignment vertical="justify"/>
      <protection/>
    </xf>
    <xf numFmtId="0" fontId="0" fillId="0" borderId="0" xfId="34" applyFont="1" applyAlignment="1">
      <alignment horizontal="center" vertical="justify"/>
      <protection/>
    </xf>
    <xf numFmtId="0" fontId="9" fillId="0" borderId="0" xfId="34" applyFont="1">
      <alignment vertical="justify"/>
      <protection/>
    </xf>
    <xf numFmtId="0" fontId="58" fillId="0" borderId="0" xfId="34" applyFont="1" applyFill="1" applyAlignment="1">
      <alignment horizontal="left"/>
      <protection/>
    </xf>
    <xf numFmtId="0" fontId="10" fillId="0" borderId="0" xfId="34" applyFont="1" applyFill="1" applyAlignment="1">
      <alignment horizontal="left"/>
      <protection/>
    </xf>
    <xf numFmtId="0" fontId="9" fillId="0" borderId="0" xfId="33" applyFont="1" applyFill="1" applyAlignment="1">
      <alignment horizontal="left"/>
      <protection/>
    </xf>
    <xf numFmtId="43" fontId="17" fillId="0" borderId="11" xfId="37" applyFont="1" applyBorder="1" applyAlignment="1">
      <alignment horizontal="right" vertical="center" shrinkToFit="1"/>
    </xf>
    <xf numFmtId="0" fontId="7" fillId="0" borderId="18" xfId="33" applyFont="1" applyBorder="1" applyAlignment="1">
      <alignment vertical="center"/>
      <protection/>
    </xf>
    <xf numFmtId="0" fontId="6" fillId="0" borderId="18" xfId="33" applyFont="1" applyBorder="1" applyAlignment="1">
      <alignment vertical="center"/>
      <protection/>
    </xf>
    <xf numFmtId="0" fontId="0" fillId="0" borderId="18" xfId="33" applyFont="1" applyBorder="1" applyAlignment="1">
      <alignment vertical="center"/>
      <protection/>
    </xf>
    <xf numFmtId="0" fontId="0" fillId="0" borderId="18" xfId="33" applyFont="1" applyBorder="1">
      <alignment vertical="justify"/>
      <protection/>
    </xf>
    <xf numFmtId="3" fontId="9" fillId="0" borderId="0" xfId="34" applyNumberFormat="1" applyFont="1" applyBorder="1" applyAlignment="1">
      <alignment horizontal="left"/>
      <protection/>
    </xf>
    <xf numFmtId="181" fontId="57" fillId="30" borderId="0" xfId="37" applyNumberFormat="1" applyFont="1" applyFill="1" applyBorder="1" applyAlignment="1">
      <alignment horizontal="right" vertical="center" shrinkToFit="1"/>
    </xf>
    <xf numFmtId="43" fontId="2" fillId="30" borderId="0" xfId="37" applyFont="1" applyFill="1" applyBorder="1" applyAlignment="1">
      <alignment shrinkToFit="1"/>
    </xf>
    <xf numFmtId="181" fontId="57" fillId="0" borderId="11" xfId="37" applyNumberFormat="1" applyFont="1" applyFill="1" applyBorder="1" applyAlignment="1">
      <alignment horizontal="right" vertical="center" shrinkToFit="1"/>
    </xf>
    <xf numFmtId="0" fontId="12" fillId="0" borderId="0" xfId="35" applyFont="1" applyAlignment="1">
      <alignment horizontal="right"/>
      <protection/>
    </xf>
    <xf numFmtId="43" fontId="9" fillId="0" borderId="0" xfId="37" applyFont="1" applyFill="1" applyAlignment="1">
      <alignment horizontal="left"/>
    </xf>
    <xf numFmtId="209" fontId="10" fillId="0" borderId="0" xfId="34" applyNumberFormat="1" applyFont="1" applyFill="1" applyAlignment="1">
      <alignment horizontal="left"/>
      <protection/>
    </xf>
    <xf numFmtId="43" fontId="0" fillId="0" borderId="0" xfId="0" applyNumberFormat="1" applyAlignment="1">
      <alignment vertical="center"/>
    </xf>
    <xf numFmtId="181" fontId="18" fillId="0" borderId="15" xfId="37" applyNumberFormat="1" applyFont="1" applyFill="1" applyBorder="1" applyAlignment="1">
      <alignment horizontal="right" vertical="center" shrinkToFit="1"/>
    </xf>
    <xf numFmtId="181" fontId="57" fillId="0" borderId="15" xfId="37" applyNumberFormat="1" applyFont="1" applyFill="1" applyBorder="1" applyAlignment="1">
      <alignment horizontal="right" vertical="center" shrinkToFit="1"/>
    </xf>
    <xf numFmtId="0" fontId="1" fillId="0" borderId="16" xfId="33" applyFont="1" applyBorder="1" applyAlignment="1">
      <alignment horizontal="center"/>
      <protection/>
    </xf>
    <xf numFmtId="0" fontId="5" fillId="0" borderId="19" xfId="33" applyFont="1" applyBorder="1" applyAlignment="1">
      <alignment horizontal="center"/>
      <protection/>
    </xf>
    <xf numFmtId="0" fontId="5" fillId="0" borderId="20" xfId="33" applyFont="1" applyBorder="1" applyAlignment="1">
      <alignment horizontal="center"/>
      <protection/>
    </xf>
    <xf numFmtId="0" fontId="5" fillId="0" borderId="17" xfId="33" applyFont="1" applyBorder="1" applyAlignment="1">
      <alignment horizontal="center" vertical="center"/>
      <protection/>
    </xf>
    <xf numFmtId="0" fontId="5" fillId="0" borderId="18" xfId="33" applyFont="1" applyBorder="1" applyAlignment="1">
      <alignment horizontal="center" vertical="center"/>
      <protection/>
    </xf>
    <xf numFmtId="0" fontId="5" fillId="0" borderId="21" xfId="33" applyFont="1" applyBorder="1" applyAlignment="1">
      <alignment horizontal="center" vertical="center"/>
      <protection/>
    </xf>
    <xf numFmtId="0" fontId="0" fillId="0" borderId="0" xfId="33" applyFont="1" applyAlignment="1">
      <alignment horizontal="center" vertical="justify"/>
      <protection/>
    </xf>
    <xf numFmtId="0" fontId="12" fillId="0" borderId="0" xfId="35" applyFont="1" applyAlignment="1">
      <alignment horizontal="left"/>
      <protection/>
    </xf>
    <xf numFmtId="0" fontId="0" fillId="0" borderId="0" xfId="0" applyAlignment="1">
      <alignment horizontal="left"/>
    </xf>
  </cellXfs>
  <cellStyles count="5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交易所-(1)表1-表21_otc_91.08.14_表11_瑋萍的 (1)_瑋萍的_瑋萍9511" xfId="33"/>
    <cellStyle name="一般_交易所-(1)表1-表21_otc_91.08.14_表11_瑋萍的 (1)_瑋萍的_瑋萍9511 2" xfId="34"/>
    <cellStyle name="一般_交易所-(1)表1-表21_otc_表16_瑋萍的 (1)_瑋萍的_瑋萍9511" xfId="35"/>
    <cellStyle name="一般_交易所-(1)表1-表21_證交所-表1-表26(英文版)_交易所-表1~表26(中英文)a" xfId="36"/>
    <cellStyle name="Comma" xfId="37"/>
    <cellStyle name="千分位 2" xfId="38"/>
    <cellStyle name="千分位 2 2" xfId="39"/>
    <cellStyle name="千分位 3" xfId="40"/>
    <cellStyle name="千分位 3 2" xfId="41"/>
    <cellStyle name="千分位 4" xfId="42"/>
    <cellStyle name="Comma [0]" xfId="43"/>
    <cellStyle name="Followed Hyperlink" xfId="44"/>
    <cellStyle name="中等" xfId="45"/>
    <cellStyle name="合計" xfId="46"/>
    <cellStyle name="好" xfId="47"/>
    <cellStyle name="Percent" xfId="48"/>
    <cellStyle name="計算方式" xfId="49"/>
    <cellStyle name="Currency" xfId="50"/>
    <cellStyle name="Currency [0]" xfId="51"/>
    <cellStyle name="連結的儲存格" xfId="52"/>
    <cellStyle name="備註" xfId="53"/>
    <cellStyle name="Hyperlink" xfId="54"/>
    <cellStyle name="說明文字" xfId="55"/>
    <cellStyle name="輔色1" xfId="56"/>
    <cellStyle name="輔色2" xfId="57"/>
    <cellStyle name="輔色3" xfId="58"/>
    <cellStyle name="輔色4" xfId="59"/>
    <cellStyle name="輔色5" xfId="60"/>
    <cellStyle name="輔色6" xfId="61"/>
    <cellStyle name="標題" xfId="62"/>
    <cellStyle name="標題 1" xfId="63"/>
    <cellStyle name="標題 2" xfId="64"/>
    <cellStyle name="標題 3" xfId="65"/>
    <cellStyle name="標題 4" xfId="66"/>
    <cellStyle name="輸入" xfId="67"/>
    <cellStyle name="輸出" xfId="68"/>
    <cellStyle name="檢查儲存格" xfId="69"/>
    <cellStyle name="壞" xfId="70"/>
    <cellStyle name="警告文字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D21" sqref="D21"/>
    </sheetView>
  </sheetViews>
  <sheetFormatPr defaultColWidth="9.00390625" defaultRowHeight="16.5"/>
  <cols>
    <col min="1" max="1" width="6.625" style="1" customWidth="1"/>
    <col min="2" max="6" width="13.75390625" style="1" customWidth="1"/>
    <col min="7" max="8" width="13.50390625" style="1" customWidth="1"/>
    <col min="9" max="10" width="13.75390625" style="1" customWidth="1"/>
    <col min="11" max="14" width="9.00390625" style="1" customWidth="1"/>
    <col min="15" max="16384" width="9.00390625" style="1" customWidth="1"/>
  </cols>
  <sheetData>
    <row r="1" spans="1:8" ht="21" customHeight="1">
      <c r="A1" s="24" t="s">
        <v>17</v>
      </c>
      <c r="B1" s="25"/>
      <c r="C1" s="25"/>
      <c r="D1" s="25"/>
      <c r="E1" s="25"/>
      <c r="F1" s="26"/>
      <c r="G1" s="26"/>
      <c r="H1" s="26"/>
    </row>
    <row r="2" spans="1:9" ht="18.75" customHeight="1">
      <c r="A2" s="67" t="s">
        <v>19</v>
      </c>
      <c r="B2" s="68"/>
      <c r="C2" s="68"/>
      <c r="D2" s="68"/>
      <c r="E2" s="68"/>
      <c r="F2" s="69"/>
      <c r="G2" s="69"/>
      <c r="H2" s="69"/>
      <c r="I2" s="70"/>
    </row>
    <row r="3" spans="1:10" s="8" customFormat="1" ht="12" customHeight="1">
      <c r="A3" s="7"/>
      <c r="B3" s="3" t="s">
        <v>9</v>
      </c>
      <c r="C3" s="36" t="s">
        <v>6</v>
      </c>
      <c r="D3" s="36" t="s">
        <v>40</v>
      </c>
      <c r="E3" s="81" t="s">
        <v>15</v>
      </c>
      <c r="F3" s="82"/>
      <c r="G3" s="82"/>
      <c r="H3" s="82"/>
      <c r="I3" s="83"/>
      <c r="J3" s="37"/>
    </row>
    <row r="4" spans="1:10" s="8" customFormat="1" ht="12" customHeight="1">
      <c r="A4" s="9"/>
      <c r="C4" s="5"/>
      <c r="D4" s="5" t="s">
        <v>41</v>
      </c>
      <c r="E4" s="84" t="s">
        <v>16</v>
      </c>
      <c r="F4" s="85"/>
      <c r="G4" s="85"/>
      <c r="H4" s="85"/>
      <c r="I4" s="86"/>
      <c r="J4" s="38"/>
    </row>
    <row r="5" spans="1:10" s="49" customFormat="1" ht="12" customHeight="1">
      <c r="A5" s="44" t="s">
        <v>2</v>
      </c>
      <c r="B5" s="45" t="s">
        <v>30</v>
      </c>
      <c r="C5" s="45" t="s">
        <v>4</v>
      </c>
      <c r="D5" s="45" t="s">
        <v>42</v>
      </c>
      <c r="E5" s="44" t="s">
        <v>31</v>
      </c>
      <c r="F5" s="46" t="s">
        <v>32</v>
      </c>
      <c r="G5" s="46" t="s">
        <v>33</v>
      </c>
      <c r="H5" s="46" t="s">
        <v>45</v>
      </c>
      <c r="I5" s="47" t="s">
        <v>34</v>
      </c>
      <c r="J5" s="48"/>
    </row>
    <row r="6" spans="1:10" s="49" customFormat="1" ht="12" customHeight="1">
      <c r="A6" s="45" t="s">
        <v>3</v>
      </c>
      <c r="B6" s="45" t="s">
        <v>35</v>
      </c>
      <c r="C6" s="45" t="s">
        <v>36</v>
      </c>
      <c r="D6" s="45" t="s">
        <v>43</v>
      </c>
      <c r="E6" s="45" t="s">
        <v>0</v>
      </c>
      <c r="F6" s="50" t="s">
        <v>1</v>
      </c>
      <c r="G6" s="50" t="s">
        <v>37</v>
      </c>
      <c r="H6" s="50" t="s">
        <v>46</v>
      </c>
      <c r="I6" s="45" t="s">
        <v>38</v>
      </c>
      <c r="J6" s="51"/>
    </row>
    <row r="7" spans="1:10" s="49" customFormat="1" ht="12" customHeight="1">
      <c r="A7" s="52"/>
      <c r="B7" s="53" t="s">
        <v>39</v>
      </c>
      <c r="C7" s="45" t="s">
        <v>7</v>
      </c>
      <c r="D7" s="45" t="s">
        <v>44</v>
      </c>
      <c r="E7" s="52"/>
      <c r="F7" s="54"/>
      <c r="G7" s="55"/>
      <c r="H7" s="55"/>
      <c r="I7" s="44"/>
      <c r="J7" s="56"/>
    </row>
    <row r="8" spans="1:10" s="60" customFormat="1" ht="12" customHeight="1">
      <c r="A8" s="57"/>
      <c r="B8" s="58"/>
      <c r="C8" s="58"/>
      <c r="D8" s="58"/>
      <c r="E8" s="57"/>
      <c r="F8" s="59" t="s">
        <v>14</v>
      </c>
      <c r="G8" s="58"/>
      <c r="H8" s="58"/>
      <c r="I8" s="58"/>
      <c r="J8" s="51"/>
    </row>
    <row r="9" spans="1:11" s="13" customFormat="1" ht="12.75" customHeight="1">
      <c r="A9" s="21">
        <v>2014</v>
      </c>
      <c r="B9" s="22">
        <v>56968.982709041</v>
      </c>
      <c r="C9" s="22">
        <v>1.7394294598704674</v>
      </c>
      <c r="D9" s="22">
        <v>26.284620436157258</v>
      </c>
      <c r="E9" s="22">
        <v>6355.869999999999</v>
      </c>
      <c r="F9" s="22">
        <v>162.377</v>
      </c>
      <c r="G9" s="22">
        <v>0.338868167</v>
      </c>
      <c r="H9" s="66">
        <v>0</v>
      </c>
      <c r="I9" s="22">
        <v>50450.396840874004</v>
      </c>
      <c r="J9" s="39"/>
      <c r="K9" s="15"/>
    </row>
    <row r="10" spans="1:11" s="6" customFormat="1" ht="12" customHeight="1">
      <c r="A10" s="21">
        <v>2015</v>
      </c>
      <c r="B10" s="22">
        <v>58085.000228652</v>
      </c>
      <c r="C10" s="22">
        <v>1.9589914836830813</v>
      </c>
      <c r="D10" s="22">
        <v>23.959017330540995</v>
      </c>
      <c r="E10" s="22">
        <v>5689.1769</v>
      </c>
      <c r="F10" s="22">
        <v>156.605</v>
      </c>
      <c r="G10" s="22">
        <v>0.218328652</v>
      </c>
      <c r="H10" s="66">
        <v>0</v>
      </c>
      <c r="I10" s="22">
        <v>52239</v>
      </c>
      <c r="J10" s="39"/>
      <c r="K10" s="41"/>
    </row>
    <row r="11" spans="1:12" s="6" customFormat="1" ht="12" customHeight="1">
      <c r="A11" s="21">
        <v>2016</v>
      </c>
      <c r="B11" s="22">
        <v>54875.465093974</v>
      </c>
      <c r="C11" s="22">
        <v>-5.525583407150981</v>
      </c>
      <c r="D11" s="22">
        <v>21.225266778581975</v>
      </c>
      <c r="E11" s="22">
        <v>5050.3219</v>
      </c>
      <c r="F11" s="22">
        <v>128.5179</v>
      </c>
      <c r="G11" s="22">
        <v>0.125293974</v>
      </c>
      <c r="H11" s="66">
        <v>0</v>
      </c>
      <c r="I11" s="22">
        <v>49696.5</v>
      </c>
      <c r="J11" s="39"/>
      <c r="K11" s="16"/>
      <c r="L11" s="17"/>
    </row>
    <row r="12" spans="1:12" s="6" customFormat="1" ht="12.75" customHeight="1">
      <c r="A12" s="21">
        <v>2017</v>
      </c>
      <c r="B12" s="22">
        <v>53793.358701182</v>
      </c>
      <c r="C12" s="22">
        <v>-1.971931155278428</v>
      </c>
      <c r="D12" s="22">
        <v>32.431221206841464</v>
      </c>
      <c r="E12" s="22">
        <v>7683.524376000001</v>
      </c>
      <c r="F12" s="22">
        <v>226.45839999999998</v>
      </c>
      <c r="G12" s="22">
        <v>68.097640883</v>
      </c>
      <c r="H12" s="66">
        <v>0</v>
      </c>
      <c r="I12" s="22">
        <v>45815.278284299</v>
      </c>
      <c r="J12" s="39"/>
      <c r="K12" s="29"/>
      <c r="L12" s="30"/>
    </row>
    <row r="13" spans="1:12" s="6" customFormat="1" ht="12.75" customHeight="1">
      <c r="A13" s="21">
        <v>2018</v>
      </c>
      <c r="B13" s="22">
        <v>56891.370041796</v>
      </c>
      <c r="C13" s="22">
        <v>5.759051299202467</v>
      </c>
      <c r="D13" s="22">
        <v>35.117046786255045</v>
      </c>
      <c r="E13" s="22">
        <v>8145.507960843</v>
      </c>
      <c r="F13" s="22">
        <v>211.70565364</v>
      </c>
      <c r="G13" s="22">
        <v>316.773420407</v>
      </c>
      <c r="H13" s="66">
        <v>0</v>
      </c>
      <c r="I13" s="22">
        <v>48217.459485591</v>
      </c>
      <c r="J13" s="40"/>
      <c r="K13" s="19"/>
      <c r="L13" s="19"/>
    </row>
    <row r="14" spans="1:12" s="6" customFormat="1" ht="13.5" customHeight="1">
      <c r="A14" s="21">
        <v>2019</v>
      </c>
      <c r="B14" s="22">
        <v>53284.666170963996</v>
      </c>
      <c r="C14" s="22">
        <v>-6.339632651107352</v>
      </c>
      <c r="D14" s="22">
        <v>35.568653020330544</v>
      </c>
      <c r="E14" s="22">
        <v>7607.480489136</v>
      </c>
      <c r="F14" s="22">
        <v>145.43728184</v>
      </c>
      <c r="G14" s="22">
        <v>854.0320424040001</v>
      </c>
      <c r="H14" s="22">
        <v>0.6642175400000001</v>
      </c>
      <c r="I14" s="22">
        <v>44677.052140044005</v>
      </c>
      <c r="J14" s="72"/>
      <c r="K14" s="19"/>
      <c r="L14" s="19"/>
    </row>
    <row r="15" spans="1:12" s="6" customFormat="1" ht="14.25" customHeight="1">
      <c r="A15" s="21">
        <v>2020</v>
      </c>
      <c r="B15" s="22">
        <v>53263.12774205</v>
      </c>
      <c r="C15" s="22">
        <v>-0.04042143915267138</v>
      </c>
      <c r="D15" s="22">
        <v>51.6692471118041</v>
      </c>
      <c r="E15" s="22">
        <v>12087.067923789</v>
      </c>
      <c r="F15" s="22">
        <v>154.59982558</v>
      </c>
      <c r="G15" s="22">
        <v>415.351961323</v>
      </c>
      <c r="H15" s="22">
        <v>1.9458317000000003</v>
      </c>
      <c r="I15" s="22">
        <v>40604.162199658</v>
      </c>
      <c r="J15" s="73"/>
      <c r="K15" s="43"/>
      <c r="L15" s="19"/>
    </row>
    <row r="16" spans="1:12" s="6" customFormat="1" ht="12.75" customHeight="1">
      <c r="A16" s="21">
        <v>2021</v>
      </c>
      <c r="B16" s="22">
        <v>49874.377755357</v>
      </c>
      <c r="C16" s="22">
        <v>-6.362281244737444</v>
      </c>
      <c r="D16" s="22">
        <v>84.8483784864713</v>
      </c>
      <c r="E16" s="22">
        <v>20275.956940282995</v>
      </c>
      <c r="F16" s="22">
        <v>177.41284252000003</v>
      </c>
      <c r="G16" s="22">
        <v>241.057777826</v>
      </c>
      <c r="H16" s="22">
        <v>8.576790070000001</v>
      </c>
      <c r="I16" s="22">
        <v>29171.373404658</v>
      </c>
      <c r="J16" s="73"/>
      <c r="K16" s="71"/>
      <c r="L16" s="19"/>
    </row>
    <row r="17" spans="1:12" s="6" customFormat="1" ht="12.75" customHeight="1">
      <c r="A17" s="21">
        <v>2022</v>
      </c>
      <c r="B17" s="22">
        <v>45199.040300222</v>
      </c>
      <c r="C17" s="22">
        <v>-9.374227139370838</v>
      </c>
      <c r="D17" s="22">
        <v>61.9613406501951</v>
      </c>
      <c r="E17" s="22">
        <v>14878.663689190002</v>
      </c>
      <c r="F17" s="22">
        <v>133.74165575</v>
      </c>
      <c r="G17" s="22">
        <v>228.15837845800002</v>
      </c>
      <c r="H17" s="22">
        <v>1.92607655</v>
      </c>
      <c r="I17" s="22">
        <v>29956.550500274</v>
      </c>
      <c r="J17" s="42"/>
      <c r="K17" s="71"/>
      <c r="L17" s="19"/>
    </row>
    <row r="18" spans="1:12" s="6" customFormat="1" ht="12.75" customHeight="1">
      <c r="A18" s="21">
        <v>2023</v>
      </c>
      <c r="B18" s="22">
        <v>47718.57383996</v>
      </c>
      <c r="C18" s="22">
        <v>5.574307602556838</v>
      </c>
      <c r="D18" s="22">
        <v>76.3903861487489</v>
      </c>
      <c r="E18" s="22">
        <v>16847.447766971</v>
      </c>
      <c r="F18" s="22">
        <v>171.79725899</v>
      </c>
      <c r="G18" s="22">
        <v>1237.04108138</v>
      </c>
      <c r="H18" s="22">
        <v>1.01618221</v>
      </c>
      <c r="I18" s="22">
        <v>29461.271550409</v>
      </c>
      <c r="J18" s="42"/>
      <c r="K18" s="71"/>
      <c r="L18" s="19"/>
    </row>
    <row r="19" spans="1:12" s="6" customFormat="1" ht="12.75" customHeight="1">
      <c r="A19" s="34" t="s">
        <v>29</v>
      </c>
      <c r="B19" s="23">
        <f>E19+F19+G19+H19+I19</f>
        <v>4044.412417338</v>
      </c>
      <c r="C19" s="23">
        <v>18.154724351659013</v>
      </c>
      <c r="D19" s="23">
        <v>70.9246821401364</v>
      </c>
      <c r="E19" s="23">
        <v>1438.916950602</v>
      </c>
      <c r="F19" s="23">
        <v>13.96516715</v>
      </c>
      <c r="G19" s="23">
        <v>107.393665981</v>
      </c>
      <c r="H19" s="23">
        <v>0.06722335</v>
      </c>
      <c r="I19" s="74">
        <v>2484.069410255</v>
      </c>
      <c r="J19" s="42"/>
      <c r="K19" s="71"/>
      <c r="L19" s="19"/>
    </row>
    <row r="20" spans="1:12" s="6" customFormat="1" ht="12.75" customHeight="1">
      <c r="A20" s="34" t="s">
        <v>27</v>
      </c>
      <c r="B20" s="23">
        <f>E20+F20+G20+H20+I20</f>
        <v>4134.674826195</v>
      </c>
      <c r="C20" s="23">
        <v>2.2317805293558424</v>
      </c>
      <c r="D20" s="23">
        <v>79.85591187575</v>
      </c>
      <c r="E20" s="23">
        <v>1496.820956629</v>
      </c>
      <c r="F20" s="23">
        <v>15.53960424</v>
      </c>
      <c r="G20" s="23">
        <v>84.649943786</v>
      </c>
      <c r="H20" s="23">
        <v>0.10773286</v>
      </c>
      <c r="I20" s="74">
        <v>2537.55658868</v>
      </c>
      <c r="J20" s="42"/>
      <c r="K20" s="71"/>
      <c r="L20" s="19"/>
    </row>
    <row r="21" spans="1:12" s="6" customFormat="1" ht="12.75" customHeight="1">
      <c r="A21" s="34" t="s">
        <v>18</v>
      </c>
      <c r="B21" s="23">
        <f aca="true" t="shared" si="0" ref="B21:B26">E21+F21+G21+H21+I21</f>
        <v>4608.558717172</v>
      </c>
      <c r="C21" s="23">
        <v>11.461213055371022</v>
      </c>
      <c r="D21" s="23">
        <v>100.26800502119</v>
      </c>
      <c r="E21" s="23">
        <v>1981.107273226</v>
      </c>
      <c r="F21" s="23">
        <v>20.55804896</v>
      </c>
      <c r="G21" s="23">
        <v>103.850733079</v>
      </c>
      <c r="H21" s="23">
        <v>0.11205018</v>
      </c>
      <c r="I21" s="74">
        <v>2502.930611727</v>
      </c>
      <c r="J21" s="42"/>
      <c r="K21" s="71"/>
      <c r="L21" s="19"/>
    </row>
    <row r="22" spans="1:12" s="6" customFormat="1" ht="12.75" customHeight="1">
      <c r="A22" s="34" t="s">
        <v>20</v>
      </c>
      <c r="B22" s="23">
        <f t="shared" si="0"/>
        <v>4345.43671415</v>
      </c>
      <c r="C22" s="23">
        <v>-5.709420649054087</v>
      </c>
      <c r="D22" s="23">
        <v>76.8454081698182</v>
      </c>
      <c r="E22" s="23">
        <v>1551.541058364</v>
      </c>
      <c r="F22" s="23">
        <v>13.68452114</v>
      </c>
      <c r="G22" s="23">
        <v>125.243559822</v>
      </c>
      <c r="H22" s="23">
        <v>0.12984041</v>
      </c>
      <c r="I22" s="74">
        <v>2654.837734414</v>
      </c>
      <c r="J22" s="42"/>
      <c r="K22" s="71"/>
      <c r="L22" s="19"/>
    </row>
    <row r="23" spans="1:12" s="6" customFormat="1" ht="12.75" customHeight="1">
      <c r="A23" s="34" t="s">
        <v>21</v>
      </c>
      <c r="B23" s="23">
        <f t="shared" si="0"/>
        <v>3880.1900861530003</v>
      </c>
      <c r="C23" s="23">
        <v>-10.706556293456583</v>
      </c>
      <c r="D23" s="23">
        <v>69.5430905055</v>
      </c>
      <c r="E23" s="23">
        <v>1272.072174359</v>
      </c>
      <c r="F23" s="23">
        <v>13.76123827</v>
      </c>
      <c r="G23" s="23">
        <v>104.971796051</v>
      </c>
      <c r="H23" s="23">
        <v>0.05660143</v>
      </c>
      <c r="I23" s="74">
        <v>2489.328276043</v>
      </c>
      <c r="J23" s="42"/>
      <c r="K23" s="71"/>
      <c r="L23" s="19"/>
    </row>
    <row r="24" spans="1:12" s="6" customFormat="1" ht="12.75" customHeight="1">
      <c r="A24" s="34" t="s">
        <v>22</v>
      </c>
      <c r="B24" s="23">
        <f t="shared" si="0"/>
        <v>3929.971073543</v>
      </c>
      <c r="C24" s="23">
        <v>1.282952285447303</v>
      </c>
      <c r="D24" s="23">
        <v>69.89089052515</v>
      </c>
      <c r="E24" s="23">
        <v>1264.944734924</v>
      </c>
      <c r="F24" s="23">
        <v>12.65241229</v>
      </c>
      <c r="G24" s="23">
        <v>120.165950649</v>
      </c>
      <c r="H24" s="23">
        <v>0.05471264</v>
      </c>
      <c r="I24" s="74">
        <v>2532.15326304</v>
      </c>
      <c r="J24" s="42"/>
      <c r="K24" s="71"/>
      <c r="L24" s="19"/>
    </row>
    <row r="25" spans="1:12" s="6" customFormat="1" ht="12.75" customHeight="1">
      <c r="A25" s="34" t="s">
        <v>23</v>
      </c>
      <c r="B25" s="23">
        <f t="shared" si="0"/>
        <v>4398.922647146999</v>
      </c>
      <c r="C25" s="23">
        <v>11.93269784505624</v>
      </c>
      <c r="D25" s="23">
        <v>82.81</v>
      </c>
      <c r="E25" s="23">
        <v>1661.823675955</v>
      </c>
      <c r="F25" s="23">
        <v>17.61724927</v>
      </c>
      <c r="G25" s="23">
        <v>142.318328505</v>
      </c>
      <c r="H25" s="23">
        <v>0.08727179</v>
      </c>
      <c r="I25" s="74">
        <v>2577.076121627</v>
      </c>
      <c r="J25" s="42"/>
      <c r="K25" s="71"/>
      <c r="L25" s="19"/>
    </row>
    <row r="26" spans="1:12" s="6" customFormat="1" ht="12.75" customHeight="1">
      <c r="A26" s="34" t="s">
        <v>28</v>
      </c>
      <c r="B26" s="23">
        <f t="shared" si="0"/>
        <v>4405.924921641</v>
      </c>
      <c r="C26" s="23">
        <v>0.1591815782107986</v>
      </c>
      <c r="D26" s="23">
        <v>81.7310279801429</v>
      </c>
      <c r="E26" s="23">
        <v>1474.999964203</v>
      </c>
      <c r="F26" s="23">
        <v>16.63576264</v>
      </c>
      <c r="G26" s="23">
        <v>224.62385316</v>
      </c>
      <c r="H26" s="23">
        <v>0.09200758</v>
      </c>
      <c r="I26" s="74">
        <v>2689.573334058</v>
      </c>
      <c r="J26" s="42"/>
      <c r="K26" s="71"/>
      <c r="L26" s="19"/>
    </row>
    <row r="27" spans="1:12" s="6" customFormat="1" ht="12.75" customHeight="1">
      <c r="A27" s="21">
        <v>2024</v>
      </c>
      <c r="B27" s="22">
        <f>SUM(B28:B39)</f>
        <v>18094.996725240002</v>
      </c>
      <c r="C27" s="22">
        <v>29.5</v>
      </c>
      <c r="D27" s="22">
        <v>106.250439585921</v>
      </c>
      <c r="E27" s="22">
        <f>SUM(E28:E39)</f>
        <v>7033.459956982</v>
      </c>
      <c r="F27" s="22">
        <f>SUM(F28:F39)</f>
        <v>61.44445936</v>
      </c>
      <c r="G27" s="22">
        <f>SUM(G28:G39)</f>
        <v>979.857535708</v>
      </c>
      <c r="H27" s="22">
        <f>SUM(H28:H39)</f>
        <v>0.27145648</v>
      </c>
      <c r="I27" s="22">
        <f>SUM(I28:I39)</f>
        <v>10019.96331671</v>
      </c>
      <c r="J27" s="42"/>
      <c r="K27" s="71"/>
      <c r="L27" s="19"/>
    </row>
    <row r="28" spans="1:12" s="6" customFormat="1" ht="12.75" customHeight="1">
      <c r="A28" s="34" t="s">
        <v>5</v>
      </c>
      <c r="B28" s="23">
        <f>E28+F28+G28+H28+I28</f>
        <v>4572.391417433</v>
      </c>
      <c r="C28" s="23">
        <f>(B28/B26-1)*100</f>
        <v>3.7782417710831018</v>
      </c>
      <c r="D28" s="23">
        <v>80.5051397437273</v>
      </c>
      <c r="E28" s="23">
        <v>1485.384742426</v>
      </c>
      <c r="F28" s="23">
        <v>14.8217115</v>
      </c>
      <c r="G28" s="23">
        <v>270.827646976</v>
      </c>
      <c r="H28" s="23">
        <v>0.07897346</v>
      </c>
      <c r="I28" s="74">
        <v>2801.278343071</v>
      </c>
      <c r="J28" s="42"/>
      <c r="K28" s="71"/>
      <c r="L28" s="19"/>
    </row>
    <row r="29" spans="1:12" s="6" customFormat="1" ht="12.75" customHeight="1">
      <c r="A29" s="34" t="s">
        <v>24</v>
      </c>
      <c r="B29" s="23">
        <f>E29+F29+G29+H29+I29</f>
        <v>3464.081379278</v>
      </c>
      <c r="C29" s="23">
        <f>(B29/B28-1)*100</f>
        <v>-24.239176767093575</v>
      </c>
      <c r="D29" s="23">
        <v>119.948545220846</v>
      </c>
      <c r="E29" s="23">
        <v>1358.95277052</v>
      </c>
      <c r="F29" s="23">
        <v>12.36709866</v>
      </c>
      <c r="G29" s="23">
        <v>187.951803241</v>
      </c>
      <c r="H29" s="23">
        <v>0.05941545</v>
      </c>
      <c r="I29" s="74">
        <v>1904.750291407</v>
      </c>
      <c r="J29" s="42"/>
      <c r="K29" s="71"/>
      <c r="L29" s="19"/>
    </row>
    <row r="30" spans="1:12" s="6" customFormat="1" ht="12.75" customHeight="1">
      <c r="A30" s="34" t="s">
        <v>25</v>
      </c>
      <c r="B30" s="23">
        <f>E30+F30+G30+H30+I30</f>
        <v>5401.115412196999</v>
      </c>
      <c r="C30" s="23">
        <f>(B30/B29-1)*100</f>
        <v>55.91768266491259</v>
      </c>
      <c r="D30" s="23">
        <v>123.658031897952</v>
      </c>
      <c r="E30" s="23">
        <v>2319.86140102</v>
      </c>
      <c r="F30" s="23">
        <v>19.02886721</v>
      </c>
      <c r="G30" s="23">
        <v>257.840201317</v>
      </c>
      <c r="H30" s="23">
        <v>0.08820031</v>
      </c>
      <c r="I30" s="74">
        <v>2804.29674234</v>
      </c>
      <c r="J30" s="42"/>
      <c r="K30" s="71"/>
      <c r="L30" s="19"/>
    </row>
    <row r="31" spans="1:12" s="6" customFormat="1" ht="12.75" customHeight="1">
      <c r="A31" s="35" t="s">
        <v>26</v>
      </c>
      <c r="B31" s="79">
        <f>E31+F31+G31+H31+I31</f>
        <v>4657.408516332</v>
      </c>
      <c r="C31" s="79">
        <f>(B31/B30-1)*100</f>
        <v>-13.76950572442006</v>
      </c>
      <c r="D31" s="79">
        <v>107.388528822</v>
      </c>
      <c r="E31" s="79">
        <v>1869.261043016</v>
      </c>
      <c r="F31" s="79">
        <v>15.22678199</v>
      </c>
      <c r="G31" s="79">
        <v>263.237884174</v>
      </c>
      <c r="H31" s="79">
        <v>0.04486726</v>
      </c>
      <c r="I31" s="80">
        <v>2509.637939892</v>
      </c>
      <c r="J31" s="42"/>
      <c r="K31" s="71"/>
      <c r="L31" s="19"/>
    </row>
    <row r="32" spans="1:12" s="6" customFormat="1" ht="12.75" customHeight="1">
      <c r="A32" s="75" t="s">
        <v>50</v>
      </c>
      <c r="B32" s="28" t="s">
        <v>49</v>
      </c>
      <c r="C32" s="28"/>
      <c r="D32" s="28"/>
      <c r="E32" s="28"/>
      <c r="F32" s="28"/>
      <c r="G32" s="28"/>
      <c r="H32" s="28"/>
      <c r="I32" s="28"/>
      <c r="J32" s="28"/>
      <c r="K32" s="27"/>
      <c r="L32" s="27"/>
    </row>
    <row r="33" spans="1:12" s="6" customFormat="1" ht="12.75" customHeight="1">
      <c r="A33" s="88" t="s">
        <v>51</v>
      </c>
      <c r="B33" s="89"/>
      <c r="C33" s="89"/>
      <c r="D33" s="89"/>
      <c r="E33" s="89"/>
      <c r="F33" s="28"/>
      <c r="G33" s="28"/>
      <c r="H33" s="28"/>
      <c r="I33" s="28"/>
      <c r="J33" s="28"/>
      <c r="K33" s="27"/>
      <c r="L33" s="27"/>
    </row>
    <row r="34" spans="1:12" s="62" customFormat="1" ht="12.75" customHeight="1">
      <c r="A34" s="64" t="s">
        <v>52</v>
      </c>
      <c r="B34" s="64"/>
      <c r="C34" s="64"/>
      <c r="D34" s="64"/>
      <c r="E34" s="64"/>
      <c r="F34" s="64"/>
      <c r="G34" s="64"/>
      <c r="H34" s="77"/>
      <c r="I34" s="18"/>
      <c r="J34" s="18"/>
      <c r="K34" s="61"/>
      <c r="L34" s="61"/>
    </row>
    <row r="35" spans="1:10" ht="12.75" customHeight="1">
      <c r="A35" s="64" t="s">
        <v>53</v>
      </c>
      <c r="B35" s="65"/>
      <c r="C35" s="65"/>
      <c r="D35" s="65"/>
      <c r="E35" s="65"/>
      <c r="F35" s="65"/>
      <c r="G35" s="65"/>
      <c r="H35" s="65"/>
      <c r="I35" s="10"/>
      <c r="J35" s="10"/>
    </row>
    <row r="36" spans="1:10" ht="15.75">
      <c r="A36" s="63"/>
      <c r="B36" s="65"/>
      <c r="C36" s="76"/>
      <c r="D36" s="65"/>
      <c r="E36" s="65"/>
      <c r="F36" s="65"/>
      <c r="G36" s="65"/>
      <c r="H36" s="65"/>
      <c r="I36" s="10"/>
      <c r="J36" s="10"/>
    </row>
    <row r="37" spans="1:10" ht="15.75">
      <c r="A37" s="12"/>
      <c r="B37" s="11"/>
      <c r="C37" s="11"/>
      <c r="D37" s="11"/>
      <c r="E37" s="11"/>
      <c r="F37" s="11"/>
      <c r="G37" s="11"/>
      <c r="H37" s="11"/>
      <c r="I37" s="11"/>
      <c r="J37" s="11"/>
    </row>
    <row r="38" ht="15.75">
      <c r="J38" s="20"/>
    </row>
    <row r="39" spans="1:10" ht="15.75">
      <c r="A39" s="87">
        <v>27</v>
      </c>
      <c r="B39" s="87"/>
      <c r="C39" s="87"/>
      <c r="D39" s="87"/>
      <c r="E39" s="87"/>
      <c r="F39" s="87"/>
      <c r="G39" s="87"/>
      <c r="H39" s="87"/>
      <c r="I39" s="87"/>
      <c r="J39" s="20"/>
    </row>
  </sheetData>
  <sheetProtection/>
  <mergeCells count="4">
    <mergeCell ref="E3:I3"/>
    <mergeCell ref="E4:I4"/>
    <mergeCell ref="A39:I39"/>
    <mergeCell ref="A33:E33"/>
  </mergeCells>
  <printOptions horizontalCentered="1" verticalCentered="1"/>
  <pageMargins left="0" right="0" top="0" bottom="0" header="0" footer="0"/>
  <pageSetup horizontalDpi="600" verticalDpi="600" orientation="portrait" paperSize="9" scale="86" r:id="rId1"/>
  <colBreaks count="1" manualBreakCount="1">
    <brk id="25" max="65535" man="1"/>
  </colBreaks>
  <ignoredErrors>
    <ignoredError sqref="B2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K21"/>
  <sheetViews>
    <sheetView zoomScalePageLayoutView="0" workbookViewId="0" topLeftCell="A1">
      <selection activeCell="K10" sqref="K10"/>
    </sheetView>
  </sheetViews>
  <sheetFormatPr defaultColWidth="9.00390625" defaultRowHeight="16.5"/>
  <cols>
    <col min="4" max="4" width="11.625" style="0" customWidth="1"/>
    <col min="8" max="8" width="11.50390625" style="0" customWidth="1"/>
    <col min="11" max="11" width="10.125" style="0" customWidth="1"/>
  </cols>
  <sheetData>
    <row r="1" spans="3:10" ht="15.75">
      <c r="C1" s="2" t="s">
        <v>8</v>
      </c>
      <c r="G1" s="2" t="s">
        <v>8</v>
      </c>
      <c r="J1" s="2" t="s">
        <v>8</v>
      </c>
    </row>
    <row r="2" spans="3:10" ht="15.75">
      <c r="C2" s="3" t="s">
        <v>9</v>
      </c>
      <c r="G2" s="3" t="s">
        <v>9</v>
      </c>
      <c r="J2" s="3" t="s">
        <v>9</v>
      </c>
    </row>
    <row r="3" spans="3:10" ht="15.75">
      <c r="C3" s="4" t="s">
        <v>10</v>
      </c>
      <c r="G3" s="4" t="s">
        <v>10</v>
      </c>
      <c r="J3" s="4" t="s">
        <v>10</v>
      </c>
    </row>
    <row r="4" spans="3:10" ht="15.75">
      <c r="C4" s="4" t="s">
        <v>11</v>
      </c>
      <c r="G4" s="4" t="s">
        <v>11</v>
      </c>
      <c r="J4" s="4" t="s">
        <v>11</v>
      </c>
    </row>
    <row r="5" spans="3:10" ht="15.75">
      <c r="C5" s="4" t="s">
        <v>12</v>
      </c>
      <c r="G5" s="4" t="s">
        <v>12</v>
      </c>
      <c r="J5" s="4" t="s">
        <v>12</v>
      </c>
    </row>
    <row r="6" spans="2:10" ht="15.75">
      <c r="B6">
        <v>2021</v>
      </c>
      <c r="C6" s="4" t="s">
        <v>13</v>
      </c>
      <c r="F6">
        <v>2022</v>
      </c>
      <c r="G6" s="4" t="s">
        <v>13</v>
      </c>
      <c r="I6">
        <v>2023</v>
      </c>
      <c r="J6" s="4" t="s">
        <v>13</v>
      </c>
    </row>
    <row r="7" spans="2:11" ht="15.75">
      <c r="B7" t="s">
        <v>5</v>
      </c>
      <c r="C7" s="31">
        <v>4339.812036261</v>
      </c>
      <c r="D7" s="14">
        <v>4339.812036261</v>
      </c>
      <c r="F7" t="s">
        <v>5</v>
      </c>
      <c r="G7" s="31">
        <v>3876.6042342029996</v>
      </c>
      <c r="H7" s="78">
        <f>G7</f>
        <v>3876.6042342029996</v>
      </c>
      <c r="J7" s="31">
        <v>2528.628789545</v>
      </c>
      <c r="K7" s="78">
        <f>J7</f>
        <v>2528.628789545</v>
      </c>
    </row>
    <row r="8" spans="2:11" ht="15.75">
      <c r="B8" t="s">
        <v>24</v>
      </c>
      <c r="C8" s="31">
        <v>2850.253688665</v>
      </c>
      <c r="D8" s="33">
        <f>D7+C8</f>
        <v>7190.065724926</v>
      </c>
      <c r="F8" t="s">
        <v>24</v>
      </c>
      <c r="G8" s="31">
        <v>3131.775564453</v>
      </c>
      <c r="H8" s="78">
        <f>H7+G8</f>
        <v>7008.379798655999</v>
      </c>
      <c r="J8" s="31">
        <v>3566.6350330650002</v>
      </c>
      <c r="K8" s="78">
        <f>K7+J8</f>
        <v>6095.263822610001</v>
      </c>
    </row>
    <row r="9" spans="2:11" ht="15.75">
      <c r="B9" t="s">
        <v>25</v>
      </c>
      <c r="C9" s="31">
        <v>4324.610163262</v>
      </c>
      <c r="D9" s="33">
        <f aca="true" t="shared" si="0" ref="D9:D18">D8+C9</f>
        <v>11514.675888188001</v>
      </c>
      <c r="F9" t="s">
        <v>25</v>
      </c>
      <c r="G9" s="31">
        <v>4354.444098313</v>
      </c>
      <c r="H9" s="78">
        <f aca="true" t="shared" si="1" ref="H9:H18">H8+G9</f>
        <v>11362.823896969</v>
      </c>
      <c r="J9" s="31">
        <v>4452.238754737</v>
      </c>
      <c r="K9" s="78">
        <f aca="true" t="shared" si="2" ref="K9:K18">K8+J9</f>
        <v>10547.502577347</v>
      </c>
    </row>
    <row r="10" spans="2:11" ht="15.75">
      <c r="B10" t="s">
        <v>26</v>
      </c>
      <c r="C10" s="31">
        <v>4089.267241298</v>
      </c>
      <c r="D10" s="33">
        <f t="shared" si="0"/>
        <v>15603.943129486</v>
      </c>
      <c r="F10" t="s">
        <v>26</v>
      </c>
      <c r="G10" s="31">
        <v>3588.405697803</v>
      </c>
      <c r="H10" s="78">
        <f t="shared" si="1"/>
        <v>14951.229594772</v>
      </c>
      <c r="J10" s="31">
        <v>3422.979859274</v>
      </c>
      <c r="K10" s="78">
        <f t="shared" si="2"/>
        <v>13970.482436621001</v>
      </c>
    </row>
    <row r="11" spans="2:11" ht="15.75">
      <c r="B11" t="s">
        <v>47</v>
      </c>
      <c r="C11" s="31">
        <v>3874.199897236</v>
      </c>
      <c r="D11" s="33">
        <f t="shared" si="0"/>
        <v>19478.143026722002</v>
      </c>
      <c r="F11" t="s">
        <v>47</v>
      </c>
      <c r="G11" s="31">
        <v>3658.3236938090004</v>
      </c>
      <c r="H11" s="78">
        <f t="shared" si="1"/>
        <v>18609.553288581</v>
      </c>
      <c r="J11" s="31">
        <v>4044.412417338</v>
      </c>
      <c r="K11" s="78">
        <f t="shared" si="2"/>
        <v>18014.894853959002</v>
      </c>
    </row>
    <row r="12" spans="2:11" ht="15.75">
      <c r="B12" t="s">
        <v>27</v>
      </c>
      <c r="C12" s="31">
        <v>3868.6312924020003</v>
      </c>
      <c r="D12" s="33">
        <f t="shared" si="0"/>
        <v>23346.774319124</v>
      </c>
      <c r="F12" t="s">
        <v>27</v>
      </c>
      <c r="G12" s="31">
        <v>3799.6437002540006</v>
      </c>
      <c r="H12" s="78">
        <f t="shared" si="1"/>
        <v>22409.196988835</v>
      </c>
      <c r="J12" s="31">
        <v>4134.674826195</v>
      </c>
      <c r="K12" s="78">
        <f t="shared" si="2"/>
        <v>22149.569680154003</v>
      </c>
    </row>
    <row r="13" spans="2:11" ht="15.75">
      <c r="B13" t="s">
        <v>48</v>
      </c>
      <c r="C13" s="32">
        <v>4615.237536644</v>
      </c>
      <c r="D13" s="33">
        <f t="shared" si="0"/>
        <v>27962.011855768</v>
      </c>
      <c r="F13" t="s">
        <v>48</v>
      </c>
      <c r="G13" s="32">
        <v>3510.1426512790003</v>
      </c>
      <c r="H13" s="78">
        <f t="shared" si="1"/>
        <v>25919.339640113998</v>
      </c>
      <c r="J13" s="32">
        <v>4608.558717172</v>
      </c>
      <c r="K13" s="78">
        <f t="shared" si="2"/>
        <v>26758.128397326003</v>
      </c>
    </row>
    <row r="14" spans="2:11" ht="15.75">
      <c r="B14" t="s">
        <v>20</v>
      </c>
      <c r="C14" s="31">
        <v>4396.913870221</v>
      </c>
      <c r="D14" s="33">
        <f t="shared" si="0"/>
        <v>32358.925725989</v>
      </c>
      <c r="F14" t="s">
        <v>20</v>
      </c>
      <c r="G14" s="31">
        <v>4145.666772973001</v>
      </c>
      <c r="H14" s="78">
        <f t="shared" si="1"/>
        <v>30065.006413086998</v>
      </c>
      <c r="J14" s="31">
        <v>4345.43671415</v>
      </c>
      <c r="K14" s="78">
        <f t="shared" si="2"/>
        <v>31103.565111476004</v>
      </c>
    </row>
    <row r="15" spans="2:11" ht="15.75">
      <c r="B15" t="s">
        <v>21</v>
      </c>
      <c r="C15" s="31">
        <v>4022.4803461229994</v>
      </c>
      <c r="D15" s="33">
        <f t="shared" si="0"/>
        <v>36381.406072112</v>
      </c>
      <c r="F15" t="s">
        <v>21</v>
      </c>
      <c r="G15" s="31">
        <v>3911.349967942</v>
      </c>
      <c r="H15" s="78">
        <f t="shared" si="1"/>
        <v>33976.356381029</v>
      </c>
      <c r="J15" s="31">
        <v>3880.1900861530003</v>
      </c>
      <c r="K15" s="78">
        <f t="shared" si="2"/>
        <v>34983.755197629005</v>
      </c>
    </row>
    <row r="16" spans="2:11" ht="15.75">
      <c r="B16" t="s">
        <v>22</v>
      </c>
      <c r="C16" s="31">
        <v>4069.209160122</v>
      </c>
      <c r="D16" s="33">
        <f t="shared" si="0"/>
        <v>40450.615232234</v>
      </c>
      <c r="F16" t="s">
        <v>22</v>
      </c>
      <c r="G16" s="31">
        <v>3468.1573347739995</v>
      </c>
      <c r="H16" s="78">
        <f t="shared" si="1"/>
        <v>37444.513715803</v>
      </c>
      <c r="J16" s="31">
        <v>3929.971073543</v>
      </c>
      <c r="K16" s="78">
        <f t="shared" si="2"/>
        <v>38913.726271172</v>
      </c>
    </row>
    <row r="17" spans="2:11" ht="15.75">
      <c r="B17" t="s">
        <v>23</v>
      </c>
      <c r="C17" s="31">
        <v>4849.012508844</v>
      </c>
      <c r="D17" s="33">
        <f t="shared" si="0"/>
        <v>45299.627741078</v>
      </c>
      <c r="F17" t="s">
        <v>23</v>
      </c>
      <c r="G17" s="31">
        <v>3744.8570801570004</v>
      </c>
      <c r="H17" s="78">
        <f t="shared" si="1"/>
        <v>41189.37079596</v>
      </c>
      <c r="J17" s="31">
        <v>4398.922647146999</v>
      </c>
      <c r="K17" s="78">
        <f t="shared" si="2"/>
        <v>43312.648918319</v>
      </c>
    </row>
    <row r="18" spans="2:11" ht="15.75">
      <c r="B18" t="s">
        <v>28</v>
      </c>
      <c r="C18" s="31">
        <v>4574.750014279</v>
      </c>
      <c r="D18" s="33">
        <f t="shared" si="0"/>
        <v>49874.377755357</v>
      </c>
      <c r="F18" t="s">
        <v>28</v>
      </c>
      <c r="G18" s="31">
        <v>4009.669504262</v>
      </c>
      <c r="H18" s="78">
        <f t="shared" si="1"/>
        <v>45199.040300222</v>
      </c>
      <c r="J18" s="31">
        <v>4405.924921641</v>
      </c>
      <c r="K18" s="78">
        <f t="shared" si="2"/>
        <v>47718.57383996</v>
      </c>
    </row>
    <row r="21" ht="15.75">
      <c r="H21" s="7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行政院金融監督管理委員會</Manager>
  <Company>367020000D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店頭市場證券總成交值概況表</dc:title>
  <dc:subject>店頭市場證券總成交值概況表</dc:subject>
  <dc:creator>行政院金融監督管理委員會證券期貨局</dc:creator>
  <cp:keywords>店頭市場證券總成交值概況表</cp:keywords>
  <dc:description>店頭市場證券總成交值概況表</dc:description>
  <cp:lastModifiedBy>黃心怡</cp:lastModifiedBy>
  <cp:lastPrinted>2024-05-03T03:34:28Z</cp:lastPrinted>
  <dcterms:created xsi:type="dcterms:W3CDTF">2005-08-09T00:49:14Z</dcterms:created>
  <dcterms:modified xsi:type="dcterms:W3CDTF">2024-05-08T07:38:31Z</dcterms:modified>
  <cp:category>540;483;822</cp:category>
  <cp:version/>
  <cp:contentType/>
  <cp:contentStatus/>
</cp:coreProperties>
</file>